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<sst xmlns="http://schemas.openxmlformats.org/spreadsheetml/2006/main" count="67" uniqueCount="25">
  <si>
    <t>Kedvenc focicsapat</t>
  </si>
  <si>
    <t>Tap. Tábla</t>
  </si>
  <si>
    <t>A</t>
  </si>
  <si>
    <t>B</t>
  </si>
  <si>
    <t>C</t>
  </si>
  <si>
    <t>Elméleti tábla</t>
  </si>
  <si>
    <t>BTK</t>
  </si>
  <si>
    <t>ITK</t>
  </si>
  <si>
    <t>HTK</t>
  </si>
  <si>
    <t>Sor %</t>
  </si>
  <si>
    <t>TAP-ELM</t>
  </si>
  <si>
    <t>Oszlop %</t>
  </si>
  <si>
    <t>chi</t>
  </si>
  <si>
    <t>Chi square</t>
  </si>
  <si>
    <t>Phi</t>
  </si>
  <si>
    <t>Cramer's V</t>
  </si>
  <si>
    <t>residual</t>
  </si>
  <si>
    <t>lambda</t>
  </si>
  <si>
    <t>kar alapján</t>
  </si>
  <si>
    <t>(50+45+35-70)/(200-85)</t>
  </si>
  <si>
    <t>focicsap.</t>
  </si>
  <si>
    <t>(20+45+50-85)/(200-70)</t>
  </si>
  <si>
    <t>f_ir: soron belüli max</t>
  </si>
  <si>
    <t>F_e: oszlopmarg. Max</t>
  </si>
  <si>
    <t>F_c: sormarg. Max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</si>
</sst>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vertic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22</xdr:row>
      <xdr:rowOff>57150</xdr:rowOff>
    </xdr:from>
    <xdr:to>
      <xdr:col>8</xdr:col>
      <xdr:colOff>609600</xdr:colOff>
      <xdr:row>25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29050"/>
          <a:ext cx="2400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38100</xdr:colOff>
      <xdr:row>21</xdr:row>
      <xdr:rowOff>0</xdr:rowOff>
    </xdr:from>
    <xdr:to>
      <xdr:col>4</xdr:col>
      <xdr:colOff>9525</xdr:colOff>
      <xdr:row>24</xdr:row>
      <xdr:rowOff>28575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600450"/>
          <a:ext cx="21812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695325</xdr:colOff>
      <xdr:row>19</xdr:row>
      <xdr:rowOff>66675</xdr:rowOff>
    </xdr:from>
    <xdr:to>
      <xdr:col>6</xdr:col>
      <xdr:colOff>381000</xdr:colOff>
      <xdr:row>21</xdr:row>
      <xdr:rowOff>133350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3324225"/>
          <a:ext cx="628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66675</xdr:colOff>
      <xdr:row>27</xdr:row>
      <xdr:rowOff>95250</xdr:rowOff>
    </xdr:from>
    <xdr:to>
      <xdr:col>5</xdr:col>
      <xdr:colOff>180975</xdr:colOff>
      <xdr:row>29</xdr:row>
      <xdr:rowOff>104775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4695825"/>
          <a:ext cx="752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104775</xdr:colOff>
      <xdr:row>29</xdr:row>
      <xdr:rowOff>104775</xdr:rowOff>
    </xdr:from>
    <xdr:to>
      <xdr:col>7</xdr:col>
      <xdr:colOff>647700</xdr:colOff>
      <xdr:row>33</xdr:row>
      <xdr:rowOff>66675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048250"/>
          <a:ext cx="1314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24" sqref="E24"/>
    </sheetView>
  </sheetViews>
  <sheetFormatPr defaultColWidth="12.57421875" defaultRowHeight="12.75"/>
  <cols>
    <col min="1" max="3" width="11.57421875" style="0" customWidth="1"/>
    <col min="4" max="4" width="10.00390625" style="0" customWidth="1"/>
    <col min="5" max="5" width="9.57421875" style="0" customWidth="1"/>
    <col min="6" max="6" width="14.140625" style="0" customWidth="1"/>
    <col min="7" max="16384" width="11.57421875" style="0" customWidth="1"/>
  </cols>
  <sheetData>
    <row r="1" spans="1:10" ht="13.5">
      <c r="A1" s="1"/>
      <c r="B1" s="2" t="s">
        <v>0</v>
      </c>
      <c r="C1" s="2"/>
      <c r="D1" s="2"/>
      <c r="E1" s="3"/>
      <c r="F1" s="1"/>
      <c r="G1" s="2" t="s">
        <v>0</v>
      </c>
      <c r="H1" s="2"/>
      <c r="I1" s="2"/>
      <c r="J1" s="3"/>
    </row>
    <row r="2" spans="1:10" ht="13.5">
      <c r="A2" s="4" t="s">
        <v>1</v>
      </c>
      <c r="B2" s="5" t="s">
        <v>2</v>
      </c>
      <c r="C2" s="5" t="s">
        <v>3</v>
      </c>
      <c r="D2" s="5" t="s">
        <v>4</v>
      </c>
      <c r="E2" s="3"/>
      <c r="F2" s="4" t="s">
        <v>5</v>
      </c>
      <c r="G2" s="5" t="s">
        <v>2</v>
      </c>
      <c r="H2" s="5" t="s">
        <v>3</v>
      </c>
      <c r="I2" s="5" t="s">
        <v>4</v>
      </c>
      <c r="J2" s="3"/>
    </row>
    <row r="3" spans="1:10" ht="13.5">
      <c r="A3" s="4" t="s">
        <v>6</v>
      </c>
      <c r="B3" s="3">
        <v>10</v>
      </c>
      <c r="C3" s="3">
        <v>5</v>
      </c>
      <c r="D3" s="3">
        <v>50</v>
      </c>
      <c r="E3" s="6">
        <f>SUM(B3:D3)</f>
        <v>65</v>
      </c>
      <c r="F3" s="4" t="s">
        <v>6</v>
      </c>
      <c r="G3" s="7">
        <f>E3*$B6/$E6</f>
        <v>11.375</v>
      </c>
      <c r="H3" s="7">
        <f>C6*E3/E6</f>
        <v>27.625</v>
      </c>
      <c r="I3" s="7">
        <f>D6*E3/E6</f>
        <v>26</v>
      </c>
      <c r="J3" s="6">
        <f>SUM(G3:I3)</f>
        <v>65</v>
      </c>
    </row>
    <row r="4" spans="1:10" ht="13.5">
      <c r="A4" s="4" t="s">
        <v>7</v>
      </c>
      <c r="B4" s="3">
        <v>5</v>
      </c>
      <c r="C4" s="3">
        <v>45</v>
      </c>
      <c r="D4" s="3">
        <v>20</v>
      </c>
      <c r="E4" s="6">
        <f>SUM(B4:D4)</f>
        <v>70</v>
      </c>
      <c r="F4" s="4" t="s">
        <v>7</v>
      </c>
      <c r="G4" s="3">
        <f>B6*E4/E6</f>
        <v>12.25</v>
      </c>
      <c r="H4" s="3">
        <f>C6*E4/E6</f>
        <v>29.75</v>
      </c>
      <c r="I4" s="3">
        <f>D6*E4/E6</f>
        <v>28</v>
      </c>
      <c r="J4" s="6">
        <f>SUM(G4:I4)</f>
        <v>70</v>
      </c>
    </row>
    <row r="5" spans="1:10" ht="13.5">
      <c r="A5" s="4" t="s">
        <v>8</v>
      </c>
      <c r="B5" s="3">
        <v>20</v>
      </c>
      <c r="C5" s="3">
        <v>35</v>
      </c>
      <c r="D5" s="3">
        <v>10</v>
      </c>
      <c r="E5" s="6">
        <f>SUM(B5:D5)</f>
        <v>65</v>
      </c>
      <c r="F5" s="4" t="s">
        <v>8</v>
      </c>
      <c r="G5" s="3">
        <f>B6*E5/E6</f>
        <v>11.375</v>
      </c>
      <c r="H5" s="3">
        <f>C6*E5/E6</f>
        <v>27.625</v>
      </c>
      <c r="I5" s="3">
        <f>D6*E5/E6</f>
        <v>26</v>
      </c>
      <c r="J5" s="6">
        <f>SUM(G5:I5)</f>
        <v>65</v>
      </c>
    </row>
    <row r="6" spans="2:10" ht="13.5">
      <c r="B6" s="6">
        <f>SUM(B3:B5)</f>
        <v>35</v>
      </c>
      <c r="C6" s="6">
        <f>SUM(C3:C5)</f>
        <v>85</v>
      </c>
      <c r="D6" s="6">
        <f>SUM(D3:D5)</f>
        <v>80</v>
      </c>
      <c r="E6" s="6">
        <f>SUM(E3:E5)</f>
        <v>200</v>
      </c>
      <c r="G6" s="6">
        <f>SUM(G3:G5)</f>
        <v>35</v>
      </c>
      <c r="H6" s="6">
        <f>SUM(H3:H5)</f>
        <v>85</v>
      </c>
      <c r="I6" s="6">
        <f>SUM(I3:I5)</f>
        <v>80</v>
      </c>
      <c r="J6" s="6">
        <f>SUM(J3:J5)</f>
        <v>200</v>
      </c>
    </row>
    <row r="7" ht="13.5">
      <c r="A7" s="1"/>
    </row>
    <row r="8" spans="1:10" ht="13.5">
      <c r="A8" s="1"/>
      <c r="B8" s="2" t="s">
        <v>0</v>
      </c>
      <c r="C8" s="2"/>
      <c r="D8" s="2"/>
      <c r="E8" s="3"/>
      <c r="F8" s="1"/>
      <c r="G8" s="2" t="s">
        <v>0</v>
      </c>
      <c r="H8" s="2"/>
      <c r="I8" s="2"/>
      <c r="J8" s="3"/>
    </row>
    <row r="9" spans="1:10" ht="13.5">
      <c r="A9" s="4" t="s">
        <v>9</v>
      </c>
      <c r="B9" s="5" t="s">
        <v>2</v>
      </c>
      <c r="C9" s="5" t="s">
        <v>3</v>
      </c>
      <c r="D9" s="5" t="s">
        <v>4</v>
      </c>
      <c r="E9" s="3"/>
      <c r="F9" s="4" t="s">
        <v>10</v>
      </c>
      <c r="G9" s="5" t="s">
        <v>2</v>
      </c>
      <c r="H9" s="5" t="s">
        <v>3</v>
      </c>
      <c r="I9" s="5" t="s">
        <v>4</v>
      </c>
      <c r="J9" s="3"/>
    </row>
    <row r="10" spans="1:10" ht="13.5">
      <c r="A10" s="4" t="s">
        <v>6</v>
      </c>
      <c r="B10" s="8">
        <f>B3/$E3</f>
        <v>0.15384615384615385</v>
      </c>
      <c r="C10" s="8">
        <f>C3/$E3</f>
        <v>0.07692307692307693</v>
      </c>
      <c r="D10" s="8">
        <f>D3/$E3</f>
        <v>0.7692307692307693</v>
      </c>
      <c r="E10" s="9">
        <f>SUM(B10:D10)</f>
        <v>1</v>
      </c>
      <c r="F10" s="4" t="s">
        <v>6</v>
      </c>
      <c r="G10" s="7">
        <f>B3-G3</f>
        <v>-1.375</v>
      </c>
      <c r="H10" s="7">
        <f>C3-H3</f>
        <v>-22.625</v>
      </c>
      <c r="I10" s="7">
        <f>D3-I3</f>
        <v>24</v>
      </c>
      <c r="J10" s="7">
        <f>SUM(G10:I10)</f>
        <v>0</v>
      </c>
    </row>
    <row r="11" spans="1:10" ht="13.5">
      <c r="A11" s="4" t="s">
        <v>7</v>
      </c>
      <c r="B11" s="8">
        <f>B4/$E4</f>
        <v>0.07142857142857142</v>
      </c>
      <c r="C11" s="8">
        <f>C4/$E4</f>
        <v>0.6428571428571429</v>
      </c>
      <c r="D11" s="8">
        <f>D4/$E4</f>
        <v>0.2857142857142857</v>
      </c>
      <c r="E11" s="9">
        <f>SUM(B11:D11)</f>
        <v>1</v>
      </c>
      <c r="F11" s="4" t="s">
        <v>7</v>
      </c>
      <c r="G11" s="7">
        <f>B4-G4</f>
        <v>-7.25</v>
      </c>
      <c r="H11" s="7">
        <f>C4-H4</f>
        <v>15.25</v>
      </c>
      <c r="I11" s="7">
        <f>D4-I4</f>
        <v>-8</v>
      </c>
      <c r="J11" s="6">
        <f>SUM(G11:I11)</f>
        <v>0</v>
      </c>
    </row>
    <row r="12" spans="1:10" ht="13.5">
      <c r="A12" s="4" t="s">
        <v>8</v>
      </c>
      <c r="B12" s="8">
        <f>B5/$E5</f>
        <v>0.3076923076923077</v>
      </c>
      <c r="C12" s="8">
        <f>C5/$E5</f>
        <v>0.5384615384615384</v>
      </c>
      <c r="D12" s="8">
        <f>D5/$E5</f>
        <v>0.15384615384615385</v>
      </c>
      <c r="E12" s="9">
        <f>SUM(B12:D12)</f>
        <v>1</v>
      </c>
      <c r="F12" s="4" t="s">
        <v>8</v>
      </c>
      <c r="G12" s="7">
        <f>B5-G5</f>
        <v>8.625</v>
      </c>
      <c r="H12" s="7">
        <f>C5-H5</f>
        <v>7.375</v>
      </c>
      <c r="I12" s="7">
        <f>D5-I5</f>
        <v>-16</v>
      </c>
      <c r="J12" s="6">
        <f>SUM(G12:I12)</f>
        <v>0</v>
      </c>
    </row>
    <row r="13" spans="2:10" ht="13.5">
      <c r="B13" s="8">
        <f>B6/$E6</f>
        <v>0.175</v>
      </c>
      <c r="C13" s="8">
        <f>C6/$E6</f>
        <v>0.425</v>
      </c>
      <c r="D13" s="8">
        <f>D6/$E6</f>
        <v>0.4</v>
      </c>
      <c r="E13" s="9">
        <v>1</v>
      </c>
      <c r="G13" s="6">
        <f>SUM(G10:G12)</f>
        <v>0</v>
      </c>
      <c r="H13" s="6">
        <f>SUM(H10:H12)</f>
        <v>0</v>
      </c>
      <c r="I13" s="6">
        <f>SUM(I10:I12)</f>
        <v>0</v>
      </c>
      <c r="J13" s="6">
        <f>SUM(J10:J12)</f>
        <v>0</v>
      </c>
    </row>
    <row r="14" spans="2:4" ht="13.5">
      <c r="B14" s="10"/>
      <c r="C14" s="10"/>
      <c r="D14" s="10"/>
    </row>
    <row r="15" spans="1:10" ht="13.5">
      <c r="A15" s="1"/>
      <c r="B15" s="2" t="s">
        <v>0</v>
      </c>
      <c r="C15" s="2"/>
      <c r="D15" s="2"/>
      <c r="E15" s="3"/>
      <c r="F15" s="1"/>
      <c r="G15" s="2" t="s">
        <v>0</v>
      </c>
      <c r="H15" s="2"/>
      <c r="I15" s="2"/>
      <c r="J15" s="3"/>
    </row>
    <row r="16" spans="1:10" ht="13.5">
      <c r="A16" s="4" t="s">
        <v>11</v>
      </c>
      <c r="B16" s="5" t="s">
        <v>2</v>
      </c>
      <c r="C16" s="5" t="s">
        <v>3</v>
      </c>
      <c r="D16" s="5" t="s">
        <v>4</v>
      </c>
      <c r="E16" s="3"/>
      <c r="F16" s="4" t="s">
        <v>12</v>
      </c>
      <c r="G16" s="5" t="s">
        <v>2</v>
      </c>
      <c r="H16" s="5" t="s">
        <v>3</v>
      </c>
      <c r="I16" s="5" t="s">
        <v>4</v>
      </c>
      <c r="J16" s="3"/>
    </row>
    <row r="17" spans="1:10" ht="13.5">
      <c r="A17" s="4" t="s">
        <v>6</v>
      </c>
      <c r="B17" s="8">
        <f>B3/B$6</f>
        <v>0.2857142857142857</v>
      </c>
      <c r="C17" s="8">
        <f>C3/C$6</f>
        <v>0.058823529411764705</v>
      </c>
      <c r="D17" s="8">
        <f>D3/D$6</f>
        <v>0.625</v>
      </c>
      <c r="E17" s="8">
        <f>E3/E$6</f>
        <v>0.325</v>
      </c>
      <c r="F17" s="4" t="s">
        <v>6</v>
      </c>
      <c r="G17" s="7">
        <f>G10^2/G3</f>
        <v>0.1662087912087912</v>
      </c>
      <c r="H17" s="7">
        <f>H10^2/H3</f>
        <v>18.52997737556561</v>
      </c>
      <c r="I17" s="7">
        <f>I10^2/I3</f>
        <v>22.153846153846153</v>
      </c>
      <c r="J17" s="7"/>
    </row>
    <row r="18" spans="1:10" ht="13.5">
      <c r="A18" s="4" t="s">
        <v>7</v>
      </c>
      <c r="B18" s="8">
        <f>B4/B$6</f>
        <v>0.14285714285714285</v>
      </c>
      <c r="C18" s="8">
        <f>C4/C$6</f>
        <v>0.5294117647058824</v>
      </c>
      <c r="D18" s="8">
        <f>D4/D$6</f>
        <v>0.25</v>
      </c>
      <c r="E18" s="8">
        <f>E4/E$6</f>
        <v>0.35</v>
      </c>
      <c r="F18" s="4" t="s">
        <v>7</v>
      </c>
      <c r="G18" s="7">
        <f>G11^2/G4</f>
        <v>4.290816326530612</v>
      </c>
      <c r="H18" s="7">
        <f>H11^2/H4</f>
        <v>7.817226890756302</v>
      </c>
      <c r="I18" s="7">
        <f>I11^2/I4</f>
        <v>2.2857142857142856</v>
      </c>
      <c r="J18" s="6"/>
    </row>
    <row r="19" spans="1:10" ht="13.5">
      <c r="A19" s="4" t="s">
        <v>8</v>
      </c>
      <c r="B19" s="8">
        <f>B5/B$6</f>
        <v>0.5714285714285714</v>
      </c>
      <c r="C19" s="8">
        <f>C5/C$6</f>
        <v>0.4117647058823529</v>
      </c>
      <c r="D19" s="8">
        <f>D5/D$6</f>
        <v>0.125</v>
      </c>
      <c r="E19" s="8">
        <f>E5/E$6</f>
        <v>0.325</v>
      </c>
      <c r="F19" s="4" t="s">
        <v>8</v>
      </c>
      <c r="G19" s="7">
        <f>G12^2/G5</f>
        <v>6.539835164835165</v>
      </c>
      <c r="H19" s="7">
        <f>H12^2/H5</f>
        <v>1.9688914027149322</v>
      </c>
      <c r="I19" s="7">
        <f>I12^2/I5</f>
        <v>9.846153846153847</v>
      </c>
      <c r="J19" s="6"/>
    </row>
    <row r="20" spans="2:10" ht="13.5">
      <c r="B20" s="8">
        <f>SUM(B17:B19)</f>
        <v>0.9999999999999999</v>
      </c>
      <c r="C20" s="8">
        <f>SUM(C17:C19)</f>
        <v>1</v>
      </c>
      <c r="D20" s="8">
        <f>SUM(D17:D19)</f>
        <v>1</v>
      </c>
      <c r="E20" s="8">
        <f>SUM(E17:E19)</f>
        <v>1</v>
      </c>
      <c r="F20" s="11"/>
      <c r="G20" s="12"/>
      <c r="H20" s="12" t="s">
        <v>13</v>
      </c>
      <c r="I20" s="12">
        <f>SUM(G17:I19)</f>
        <v>73.5986702373257</v>
      </c>
      <c r="J20" s="6"/>
    </row>
    <row r="21" spans="8:9" ht="13.5">
      <c r="H21" s="12" t="s">
        <v>14</v>
      </c>
      <c r="I21" s="12">
        <f>SQRT(I20/E6)</f>
        <v>0.6066245553772354</v>
      </c>
    </row>
    <row r="22" spans="8:9" ht="13.5">
      <c r="H22" s="12" t="s">
        <v>15</v>
      </c>
      <c r="I22" s="12">
        <f>SQRT(I20/(E6*2))</f>
        <v>0.42894833674151744</v>
      </c>
    </row>
    <row r="26" spans="1:4" ht="13.5">
      <c r="A26" s="1"/>
      <c r="B26" s="2" t="s">
        <v>0</v>
      </c>
      <c r="C26" s="2"/>
      <c r="D26" s="2"/>
    </row>
    <row r="27" spans="1:8" ht="13.5">
      <c r="A27" s="4" t="s">
        <v>16</v>
      </c>
      <c r="B27" s="5" t="s">
        <v>2</v>
      </c>
      <c r="C27" s="5" t="s">
        <v>3</v>
      </c>
      <c r="D27" s="5" t="s">
        <v>4</v>
      </c>
      <c r="G27" s="13" t="s">
        <v>17</v>
      </c>
      <c r="H27" s="13"/>
    </row>
    <row r="28" spans="1:10" ht="13.5">
      <c r="A28" s="4" t="s">
        <v>6</v>
      </c>
      <c r="B28" s="7">
        <f>(B3-G3)/SQRT(G3)</f>
        <v>-0.40768712416360564</v>
      </c>
      <c r="C28" s="7">
        <f>(C3-H3)/SQRT(H3)</f>
        <v>-4.304646022098171</v>
      </c>
      <c r="D28" s="7">
        <f>(D3-I3)/SQRT(I3)</f>
        <v>4.706787243316417</v>
      </c>
      <c r="G28" s="14" t="s">
        <v>18</v>
      </c>
      <c r="H28" s="15" t="s">
        <v>19</v>
      </c>
      <c r="I28" s="15"/>
      <c r="J28">
        <f>(50+45+35-70)/(200-85)</f>
        <v>0.5217391304347826</v>
      </c>
    </row>
    <row r="29" spans="1:10" ht="13.5">
      <c r="A29" s="4" t="s">
        <v>7</v>
      </c>
      <c r="B29" s="7">
        <f>(B4-G4)/SQRT(G4)</f>
        <v>-2.0714285714285716</v>
      </c>
      <c r="C29" s="7">
        <f>(C4-H4)/SQRT(H4)</f>
        <v>2.7959304159360445</v>
      </c>
      <c r="D29" s="7">
        <f>(D4-I4)/SQRT(I4)</f>
        <v>-1.5118578920369088</v>
      </c>
      <c r="G29" s="14" t="s">
        <v>20</v>
      </c>
      <c r="H29" s="15" t="s">
        <v>21</v>
      </c>
      <c r="I29" s="15"/>
      <c r="J29">
        <f>(20+45+50-85)/(200-70)</f>
        <v>0.23076923076923078</v>
      </c>
    </row>
    <row r="30" spans="1:4" ht="13.5">
      <c r="A30" s="4" t="s">
        <v>8</v>
      </c>
      <c r="B30" s="7">
        <f>(B5-G5)/SQRT(G5)</f>
        <v>2.557310142480799</v>
      </c>
      <c r="C30" s="7">
        <f>(C5-H5)/SQRT(H5)</f>
        <v>1.4031719077557574</v>
      </c>
      <c r="D30" s="7">
        <f>(D5-I5)/SQRT(I5)</f>
        <v>-3.1378581622109447</v>
      </c>
    </row>
    <row r="31" spans="1:9" ht="13.5">
      <c r="A31" s="16"/>
      <c r="I31" t="s">
        <v>22</v>
      </c>
    </row>
    <row r="32" ht="13.5">
      <c r="I32" t="s">
        <v>23</v>
      </c>
    </row>
    <row r="33" ht="13.5">
      <c r="I33" t="s">
        <v>24</v>
      </c>
    </row>
  </sheetData>
  <sheetProtection selectLockedCells="1" selectUnlockedCells="1"/>
  <mergeCells count="10">
    <mergeCell ref="B1:D1"/>
    <mergeCell ref="G1:I1"/>
    <mergeCell ref="B8:D8"/>
    <mergeCell ref="G8:I8"/>
    <mergeCell ref="B15:D15"/>
    <mergeCell ref="G15:I15"/>
    <mergeCell ref="B26:D26"/>
    <mergeCell ref="G27:H27"/>
    <mergeCell ref="H28:I28"/>
    <mergeCell ref="H29:I29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drawing r:id="rId4"/>
  <legacyDrawing r:id="rId3"/>
  <oleObjects>
    <oleObject progId="Microsoft Equation 3.0" shapeId="1172" r:id="rId1"/>
    <oleObject progId="Microsoft Equation 3.0" shapeId="137422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Daróczi Gergely</dc:creator>
  <cp:keywords/>
  <dc:description/>
  <cp:lastModifiedBy>Gergely Daróczi</cp:lastModifiedBy>
  <dcterms:created xsi:type="dcterms:W3CDTF">2010-05-07T10:10:06Z</dcterms:created>
  <dcterms:modified xsi:type="dcterms:W3CDTF">2011-11-30T17:09:33Z</dcterms:modified>
  <cp:category/>
  <cp:version/>
  <cp:contentType/>
  <cp:contentStatus/>
  <cp:revision>48</cp:revision>
</cp:coreProperties>
</file>