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1"/>
  </bookViews>
  <sheets>
    <sheet name="Work" sheetId="1" r:id="rId1"/>
    <sheet name="Ready" sheetId="2" r:id="rId2"/>
  </sheets>
  <definedNames/>
  <calcPr fullCalcOnLoad="1"/>
</workbook>
</file>

<file path=xl/sharedStrings.xml><?xml version="1.0" encoding="utf-8"?>
<sst xmlns="http://schemas.openxmlformats.org/spreadsheetml/2006/main" count="38" uniqueCount="15">
  <si>
    <t>Grade</t>
  </si>
  <si>
    <t>Scholarship</t>
  </si>
  <si>
    <t>Books</t>
  </si>
  <si>
    <t>Grade-sch</t>
  </si>
  <si>
    <t>Sch-books</t>
  </si>
  <si>
    <t>Grade-books</t>
  </si>
  <si>
    <t>Min</t>
  </si>
  <si>
    <t>Max</t>
  </si>
  <si>
    <t>Range</t>
  </si>
  <si>
    <t>Mean</t>
  </si>
  <si>
    <t>Median</t>
  </si>
  <si>
    <t>Sum</t>
  </si>
  <si>
    <t>St. dev.</t>
  </si>
  <si>
    <t>r</t>
  </si>
  <si>
    <t>partial corr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</si>
</sst>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\ [$Ft-40E];\-#,##0\ [$Ft-40E]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2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right" vertical="center"/>
    </xf>
    <xf numFmtId="166" fontId="5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Ready!$C$2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Ready!$B$3:$B$12</c:f>
              <c:numCache/>
            </c:numRef>
          </c:xVal>
          <c:yVal>
            <c:numRef>
              <c:f>Ready!$C$3:$C$12</c:f>
              <c:numCache/>
            </c:numRef>
          </c:yVal>
          <c:smooth val="0"/>
        </c:ser>
        <c:axId val="43029644"/>
        <c:axId val="51722477"/>
      </c:scatterChart>
      <c:valAx>
        <c:axId val="4302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2477"/>
        <c:crossesAt val="0"/>
        <c:crossBetween val="midCat"/>
        <c:dispUnits/>
      </c:valAx>
      <c:valAx>
        <c:axId val="5172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Scholarship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964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Ready!$C$2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Ready!$B$3:$B$12</c:f>
              <c:numCache/>
            </c:numRef>
          </c:xVal>
          <c:yVal>
            <c:numRef>
              <c:f>Ready!$D$3:$D$12</c:f>
              <c:numCache/>
            </c:numRef>
          </c:yVal>
          <c:smooth val="0"/>
        </c:ser>
        <c:axId val="62849110"/>
        <c:axId val="28771079"/>
      </c:scatterChart>
      <c:valAx>
        <c:axId val="6284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1079"/>
        <c:crossesAt val="0"/>
        <c:crossBetween val="midCat"/>
        <c:dispUnits/>
      </c:valAx>
      <c:valAx>
        <c:axId val="2877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911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Ready!$C$2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Ready!$C$3:$C$12</c:f>
              <c:numCache/>
            </c:numRef>
          </c:xVal>
          <c:yVal>
            <c:numRef>
              <c:f>Ready!$D$3:$D$12</c:f>
              <c:numCache/>
            </c:numRef>
          </c:yVal>
          <c:smooth val="0"/>
        </c:ser>
        <c:axId val="57613120"/>
        <c:axId val="48756033"/>
      </c:scatterChart>
      <c:valAx>
        <c:axId val="57613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Scholarship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6033"/>
        <c:crossesAt val="0"/>
        <c:crossBetween val="midCat"/>
        <c:dispUnits/>
      </c:valAx>
      <c:valAx>
        <c:axId val="48756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312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133350</xdr:rowOff>
    </xdr:from>
    <xdr:to>
      <xdr:col>6</xdr:col>
      <xdr:colOff>133350</xdr:colOff>
      <xdr:row>36</xdr:row>
      <xdr:rowOff>57150</xdr:rowOff>
    </xdr:to>
    <xdr:graphicFrame>
      <xdr:nvGraphicFramePr>
        <xdr:cNvPr id="1" name="Chart 4"/>
        <xdr:cNvGraphicFramePr/>
      </xdr:nvGraphicFramePr>
      <xdr:xfrm>
        <a:off x="57150" y="3257550"/>
        <a:ext cx="3810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18</xdr:row>
      <xdr:rowOff>28575</xdr:rowOff>
    </xdr:from>
    <xdr:to>
      <xdr:col>16</xdr:col>
      <xdr:colOff>657225</xdr:colOff>
      <xdr:row>35</xdr:row>
      <xdr:rowOff>142875</xdr:rowOff>
    </xdr:to>
    <xdr:graphicFrame>
      <xdr:nvGraphicFramePr>
        <xdr:cNvPr id="2" name="Chart 5"/>
        <xdr:cNvGraphicFramePr/>
      </xdr:nvGraphicFramePr>
      <xdr:xfrm>
        <a:off x="7686675" y="3314700"/>
        <a:ext cx="37909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85725</xdr:colOff>
      <xdr:row>18</xdr:row>
      <xdr:rowOff>76200</xdr:rowOff>
    </xdr:from>
    <xdr:to>
      <xdr:col>11</xdr:col>
      <xdr:colOff>200025</xdr:colOff>
      <xdr:row>36</xdr:row>
      <xdr:rowOff>85725</xdr:rowOff>
    </xdr:to>
    <xdr:graphicFrame>
      <xdr:nvGraphicFramePr>
        <xdr:cNvPr id="3" name="Chart 6"/>
        <xdr:cNvGraphicFramePr/>
      </xdr:nvGraphicFramePr>
      <xdr:xfrm>
        <a:off x="3819525" y="3362325"/>
        <a:ext cx="38862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="120" zoomScaleNormal="120" workbookViewId="0" topLeftCell="A1">
      <selection activeCell="E6" sqref="E6"/>
    </sheetView>
  </sheetViews>
  <sheetFormatPr defaultColWidth="12.57421875" defaultRowHeight="12.75"/>
  <cols>
    <col min="1" max="16384" width="11.57421875" style="0" customWidth="1"/>
  </cols>
  <sheetData>
    <row r="1" spans="1:15" ht="18.75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3"/>
      <c r="M1" s="4"/>
      <c r="N1" s="4"/>
      <c r="O1" s="4"/>
    </row>
    <row r="2" spans="1:15" ht="18.75" customHeight="1">
      <c r="A2" s="1"/>
      <c r="B2" s="2" t="s">
        <v>0</v>
      </c>
      <c r="C2" s="3" t="s">
        <v>1</v>
      </c>
      <c r="D2" s="3" t="s">
        <v>2</v>
      </c>
      <c r="E2" s="3"/>
      <c r="F2" s="2" t="s">
        <v>0</v>
      </c>
      <c r="G2" s="3" t="s">
        <v>1</v>
      </c>
      <c r="H2" s="3" t="s">
        <v>2</v>
      </c>
      <c r="I2" s="2" t="s">
        <v>0</v>
      </c>
      <c r="J2" s="3" t="s">
        <v>1</v>
      </c>
      <c r="K2" s="3" t="s">
        <v>2</v>
      </c>
      <c r="L2" s="3"/>
      <c r="M2" s="3" t="s">
        <v>3</v>
      </c>
      <c r="N2" s="3" t="s">
        <v>4</v>
      </c>
      <c r="O2" s="3" t="s">
        <v>5</v>
      </c>
    </row>
    <row r="3" spans="2:15" ht="13.5">
      <c r="B3" s="5">
        <v>3.05</v>
      </c>
      <c r="C3" s="6">
        <v>22000</v>
      </c>
      <c r="D3" s="7">
        <v>3500</v>
      </c>
      <c r="E3" s="5"/>
      <c r="F3" s="5"/>
      <c r="G3" s="5"/>
      <c r="H3" s="5"/>
      <c r="I3" s="8"/>
      <c r="J3" s="8"/>
      <c r="K3" s="8"/>
      <c r="L3" s="8"/>
      <c r="M3" s="8"/>
      <c r="N3" s="8"/>
      <c r="O3" s="8"/>
    </row>
    <row r="4" spans="2:15" ht="13.5">
      <c r="B4" s="5">
        <v>3.2</v>
      </c>
      <c r="C4" s="6">
        <v>25000</v>
      </c>
      <c r="D4" s="7">
        <v>3000</v>
      </c>
      <c r="E4" s="5"/>
      <c r="F4" s="5"/>
      <c r="G4" s="5"/>
      <c r="H4" s="5"/>
      <c r="I4" s="8"/>
      <c r="J4" s="8"/>
      <c r="K4" s="8"/>
      <c r="L4" s="8"/>
      <c r="M4" s="8"/>
      <c r="N4" s="8"/>
      <c r="O4" s="8"/>
    </row>
    <row r="5" spans="2:15" ht="13.5">
      <c r="B5" s="5">
        <v>3.35</v>
      </c>
      <c r="C5" s="6">
        <v>27000</v>
      </c>
      <c r="D5" s="7">
        <v>2800</v>
      </c>
      <c r="E5" s="5"/>
      <c r="F5" s="5"/>
      <c r="G5" s="5"/>
      <c r="H5" s="5"/>
      <c r="I5" s="8"/>
      <c r="J5" s="8"/>
      <c r="K5" s="8"/>
      <c r="L5" s="8"/>
      <c r="M5" s="8"/>
      <c r="N5" s="8"/>
      <c r="O5" s="8"/>
    </row>
    <row r="6" spans="2:15" ht="13.5">
      <c r="B6" s="5">
        <v>3.35</v>
      </c>
      <c r="C6" s="6">
        <v>24000</v>
      </c>
      <c r="D6" s="7">
        <v>3700</v>
      </c>
      <c r="E6" s="5"/>
      <c r="F6" s="5"/>
      <c r="G6" s="5"/>
      <c r="H6" s="5"/>
      <c r="I6" s="8"/>
      <c r="J6" s="8"/>
      <c r="K6" s="8"/>
      <c r="L6" s="8"/>
      <c r="M6" s="8"/>
      <c r="N6" s="8"/>
      <c r="O6" s="8"/>
    </row>
    <row r="7" spans="2:15" ht="13.5">
      <c r="B7" s="5">
        <v>3.45</v>
      </c>
      <c r="C7" s="6">
        <v>25000</v>
      </c>
      <c r="D7" s="7">
        <v>2200</v>
      </c>
      <c r="E7" s="5"/>
      <c r="F7" s="5"/>
      <c r="G7" s="5"/>
      <c r="H7" s="5"/>
      <c r="I7" s="8"/>
      <c r="J7" s="8"/>
      <c r="K7" s="8"/>
      <c r="L7" s="8"/>
      <c r="M7" s="8"/>
      <c r="N7" s="8"/>
      <c r="O7" s="8"/>
    </row>
    <row r="8" spans="2:15" ht="13.5">
      <c r="B8" s="5">
        <v>3.55</v>
      </c>
      <c r="C8" s="6">
        <v>28000</v>
      </c>
      <c r="D8" s="7">
        <v>3200</v>
      </c>
      <c r="E8" s="5"/>
      <c r="F8" s="5"/>
      <c r="G8" s="5"/>
      <c r="H8" s="5"/>
      <c r="I8" s="8"/>
      <c r="J8" s="8"/>
      <c r="K8" s="8"/>
      <c r="L8" s="8"/>
      <c r="M8" s="8"/>
      <c r="N8" s="8"/>
      <c r="O8" s="8"/>
    </row>
    <row r="9" spans="2:15" ht="13.5">
      <c r="B9" s="5">
        <v>3.7</v>
      </c>
      <c r="C9" s="6">
        <v>28000</v>
      </c>
      <c r="D9" s="7">
        <v>3700</v>
      </c>
      <c r="E9" s="5"/>
      <c r="F9" s="5"/>
      <c r="G9" s="5"/>
      <c r="H9" s="5"/>
      <c r="I9" s="8"/>
      <c r="J9" s="8"/>
      <c r="K9" s="8"/>
      <c r="L9" s="8"/>
      <c r="M9" s="8"/>
      <c r="N9" s="8"/>
      <c r="O9" s="8"/>
    </row>
    <row r="10" spans="2:15" ht="13.5">
      <c r="B10" s="5">
        <v>4</v>
      </c>
      <c r="C10" s="6">
        <v>30000</v>
      </c>
      <c r="D10" s="7">
        <v>4100</v>
      </c>
      <c r="E10" s="5"/>
      <c r="F10" s="5"/>
      <c r="G10" s="5"/>
      <c r="H10" s="5"/>
      <c r="I10" s="8"/>
      <c r="J10" s="8"/>
      <c r="K10" s="8"/>
      <c r="L10" s="8"/>
      <c r="M10" s="8"/>
      <c r="N10" s="8"/>
      <c r="O10" s="8"/>
    </row>
    <row r="11" spans="2:15" ht="13.5">
      <c r="B11" s="5">
        <v>3.8</v>
      </c>
      <c r="C11" s="6">
        <v>27000</v>
      </c>
      <c r="D11" s="7">
        <v>4000</v>
      </c>
      <c r="E11" s="5"/>
      <c r="F11" s="5"/>
      <c r="G11" s="5"/>
      <c r="H11" s="5"/>
      <c r="I11" s="8"/>
      <c r="J11" s="8"/>
      <c r="K11" s="8"/>
      <c r="L11" s="8"/>
      <c r="M11" s="8"/>
      <c r="N11" s="8"/>
      <c r="O11" s="8"/>
    </row>
    <row r="12" spans="2:15" ht="13.5">
      <c r="B12" s="5">
        <v>3.8</v>
      </c>
      <c r="C12" s="6">
        <v>29000</v>
      </c>
      <c r="D12" s="7">
        <v>3800</v>
      </c>
      <c r="E12" s="5"/>
      <c r="F12" s="5"/>
      <c r="G12" s="5"/>
      <c r="H12" s="5"/>
      <c r="I12" s="8"/>
      <c r="J12" s="8"/>
      <c r="K12" s="8"/>
      <c r="L12" s="8"/>
      <c r="M12" s="8"/>
      <c r="N12" s="8"/>
      <c r="O12" s="8"/>
    </row>
    <row r="13" spans="1:15" ht="13.5">
      <c r="A13" s="9" t="s">
        <v>6</v>
      </c>
      <c r="B13" s="10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</row>
    <row r="14" spans="1:15" ht="14.25">
      <c r="A14" s="13" t="s">
        <v>7</v>
      </c>
      <c r="B14" s="5"/>
      <c r="C14" s="5"/>
      <c r="D14" s="5"/>
      <c r="E14" s="5"/>
      <c r="F14" s="5"/>
      <c r="G14" s="5"/>
      <c r="H14" s="14"/>
      <c r="I14" s="15"/>
      <c r="J14" s="15"/>
      <c r="K14" s="15"/>
      <c r="L14" s="16"/>
      <c r="M14" s="17"/>
      <c r="N14" s="17"/>
      <c r="O14" s="17"/>
    </row>
    <row r="15" spans="1:15" ht="14.25">
      <c r="A15" s="13" t="s">
        <v>8</v>
      </c>
      <c r="B15" s="5"/>
      <c r="C15" s="5"/>
      <c r="D15" s="5"/>
      <c r="E15" s="5"/>
      <c r="F15" s="5"/>
      <c r="G15" s="5"/>
      <c r="H15" s="5"/>
      <c r="I15" s="8"/>
      <c r="J15" s="8"/>
      <c r="K15" s="8"/>
      <c r="L15" s="13"/>
      <c r="M15" s="5"/>
      <c r="N15" s="5"/>
      <c r="O15" s="5"/>
    </row>
    <row r="16" spans="1:15" ht="14.25">
      <c r="A16" s="18" t="s">
        <v>9</v>
      </c>
      <c r="B16" s="19"/>
      <c r="C16" s="19"/>
      <c r="D16" s="19"/>
      <c r="E16" s="5"/>
      <c r="F16" s="5"/>
      <c r="G16" s="5"/>
      <c r="H16" s="5"/>
      <c r="I16" s="8"/>
      <c r="J16" s="20"/>
      <c r="K16" s="20"/>
      <c r="L16" s="20"/>
      <c r="M16" s="21"/>
      <c r="N16" s="21"/>
      <c r="O16" s="21"/>
    </row>
    <row r="17" spans="1:13" ht="14.25">
      <c r="A17" s="13" t="s">
        <v>10</v>
      </c>
      <c r="B17" s="5"/>
      <c r="C17" s="5"/>
      <c r="D17" s="5"/>
      <c r="E17" s="5"/>
      <c r="F17" s="5"/>
      <c r="G17" s="5"/>
      <c r="H17" s="5"/>
      <c r="I17" s="8"/>
      <c r="J17" s="8"/>
      <c r="K17" s="8"/>
      <c r="L17" s="8"/>
      <c r="M17" s="8"/>
    </row>
  </sheetData>
  <sheetProtection selectLockedCells="1" selectUnlockedCells="1"/>
  <mergeCells count="4">
    <mergeCell ref="F1:H1"/>
    <mergeCell ref="I1:K1"/>
    <mergeCell ref="M1:O1"/>
    <mergeCell ref="J16:L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  <legacyDrawing r:id="rId4"/>
  <oleObjects>
    <oleObject progId="Microsoft Equation 3.0" shapeId="13987872" r:id="rId1"/>
    <oleObject progId="Microsoft Equation 3.0" shapeId="13988804" r:id="rId2"/>
    <oleObject progId="Microsoft Equation 3.0" shapeId="1399319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20" zoomScaleNormal="120" workbookViewId="0" topLeftCell="A1">
      <selection activeCell="D14" sqref="D14"/>
    </sheetView>
  </sheetViews>
  <sheetFormatPr defaultColWidth="12.57421875" defaultRowHeight="12.75"/>
  <cols>
    <col min="1" max="4" width="11.57421875" style="0" customWidth="1"/>
    <col min="5" max="5" width="3.140625" style="0" customWidth="1"/>
    <col min="6" max="6" width="6.57421875" style="0" customWidth="1"/>
    <col min="7" max="7" width="12.00390625" style="0" customWidth="1"/>
    <col min="8" max="8" width="9.8515625" style="0" customWidth="1"/>
    <col min="9" max="11" width="11.57421875" style="0" customWidth="1"/>
    <col min="12" max="12" width="3.421875" style="0" customWidth="1"/>
    <col min="13" max="16384" width="11.57421875" style="0" customWidth="1"/>
  </cols>
  <sheetData>
    <row r="1" spans="2:15" s="1" customFormat="1" ht="25.5" customHeight="1">
      <c r="B1" s="2"/>
      <c r="C1" s="3"/>
      <c r="D1" s="3"/>
      <c r="E1" s="3"/>
      <c r="F1" s="4"/>
      <c r="G1" s="4"/>
      <c r="H1" s="4"/>
      <c r="I1" s="4"/>
      <c r="J1" s="4"/>
      <c r="K1" s="4"/>
      <c r="L1" s="3"/>
      <c r="M1" s="4"/>
      <c r="N1" s="4"/>
      <c r="O1" s="4"/>
    </row>
    <row r="2" spans="2:15" s="1" customFormat="1" ht="14.25">
      <c r="B2" s="2" t="s">
        <v>0</v>
      </c>
      <c r="C2" s="3" t="s">
        <v>1</v>
      </c>
      <c r="D2" s="3" t="s">
        <v>2</v>
      </c>
      <c r="E2" s="3"/>
      <c r="F2" s="2" t="s">
        <v>0</v>
      </c>
      <c r="G2" s="3" t="s">
        <v>1</v>
      </c>
      <c r="H2" s="3" t="s">
        <v>2</v>
      </c>
      <c r="I2" s="2" t="s">
        <v>0</v>
      </c>
      <c r="J2" s="3" t="s">
        <v>1</v>
      </c>
      <c r="K2" s="3" t="s">
        <v>2</v>
      </c>
      <c r="L2" s="3"/>
      <c r="M2" s="3" t="s">
        <v>3</v>
      </c>
      <c r="N2" s="3" t="s">
        <v>4</v>
      </c>
      <c r="O2" s="3" t="s">
        <v>5</v>
      </c>
    </row>
    <row r="3" spans="2:15" ht="13.5">
      <c r="B3" s="5">
        <v>3.05</v>
      </c>
      <c r="C3" s="6">
        <v>22000</v>
      </c>
      <c r="D3" s="6">
        <v>3500</v>
      </c>
      <c r="E3" s="5"/>
      <c r="F3" s="5">
        <f>B3-B$16</f>
        <v>-0.4750000000000001</v>
      </c>
      <c r="G3" s="5">
        <f>C3-C$16</f>
        <v>-4500</v>
      </c>
      <c r="H3" s="5">
        <f>D3-D$16</f>
        <v>100</v>
      </c>
      <c r="I3" s="8">
        <f>F3^2</f>
        <v>0.22562500000000008</v>
      </c>
      <c r="J3" s="8">
        <f>G3^2</f>
        <v>20250000</v>
      </c>
      <c r="K3" s="8">
        <f>H3^2</f>
        <v>10000</v>
      </c>
      <c r="L3" s="8"/>
      <c r="M3" s="8">
        <f>F3*G3</f>
        <v>2137.5000000000005</v>
      </c>
      <c r="N3" s="8">
        <f>G3*H3</f>
        <v>-450000</v>
      </c>
      <c r="O3" s="8">
        <f>F3*H3</f>
        <v>-47.50000000000001</v>
      </c>
    </row>
    <row r="4" spans="2:15" ht="13.5">
      <c r="B4" s="5">
        <v>3.2</v>
      </c>
      <c r="C4" s="6">
        <v>25000</v>
      </c>
      <c r="D4" s="6">
        <v>3000</v>
      </c>
      <c r="E4" s="5"/>
      <c r="F4" s="5">
        <f>B4-B$16</f>
        <v>-0.32499999999999973</v>
      </c>
      <c r="G4" s="5">
        <f>C4-C$16</f>
        <v>-1500</v>
      </c>
      <c r="H4" s="5">
        <f>D4-D$16</f>
        <v>-400</v>
      </c>
      <c r="I4" s="8">
        <f>F4^2</f>
        <v>0.10562499999999983</v>
      </c>
      <c r="J4" s="8">
        <f>G4^2</f>
        <v>2250000</v>
      </c>
      <c r="K4" s="8">
        <f>H4^2</f>
        <v>160000</v>
      </c>
      <c r="L4" s="8"/>
      <c r="M4" s="8">
        <f>F4*G4</f>
        <v>487.4999999999996</v>
      </c>
      <c r="N4" s="8">
        <f>G4*H4</f>
        <v>600000</v>
      </c>
      <c r="O4" s="8">
        <f>F4*H4</f>
        <v>129.9999999999999</v>
      </c>
    </row>
    <row r="5" spans="2:15" ht="13.5">
      <c r="B5" s="5">
        <v>3.35</v>
      </c>
      <c r="C5" s="6">
        <v>27000</v>
      </c>
      <c r="D5" s="6">
        <v>2800</v>
      </c>
      <c r="E5" s="5"/>
      <c r="F5" s="5">
        <f>B5-B$16</f>
        <v>-0.17499999999999982</v>
      </c>
      <c r="G5" s="5">
        <f>C5-C$16</f>
        <v>500</v>
      </c>
      <c r="H5" s="5">
        <f>D5-D$16</f>
        <v>-600</v>
      </c>
      <c r="I5" s="8">
        <f>F5^2</f>
        <v>0.030624999999999937</v>
      </c>
      <c r="J5" s="8">
        <f>G5^2</f>
        <v>250000</v>
      </c>
      <c r="K5" s="8">
        <f>H5^2</f>
        <v>360000</v>
      </c>
      <c r="L5" s="8"/>
      <c r="M5" s="8">
        <f>F5*G5</f>
        <v>-87.49999999999991</v>
      </c>
      <c r="N5" s="8">
        <f>G5*H5</f>
        <v>-300000</v>
      </c>
      <c r="O5" s="8">
        <f>F5*H5</f>
        <v>104.99999999999989</v>
      </c>
    </row>
    <row r="6" spans="2:15" ht="13.5">
      <c r="B6" s="5">
        <v>3.35</v>
      </c>
      <c r="C6" s="6">
        <v>24000</v>
      </c>
      <c r="D6" s="6">
        <v>3700</v>
      </c>
      <c r="E6" s="5"/>
      <c r="F6" s="5">
        <f>B6-B$16</f>
        <v>-0.17499999999999982</v>
      </c>
      <c r="G6" s="5">
        <f>C6-C$16</f>
        <v>-2500</v>
      </c>
      <c r="H6" s="5">
        <f>D6-D$16</f>
        <v>300</v>
      </c>
      <c r="I6" s="8">
        <f>F6^2</f>
        <v>0.030624999999999937</v>
      </c>
      <c r="J6" s="8">
        <f>G6^2</f>
        <v>6250000</v>
      </c>
      <c r="K6" s="8">
        <f>H6^2</f>
        <v>90000</v>
      </c>
      <c r="L6" s="8"/>
      <c r="M6" s="8">
        <f>F6*G6</f>
        <v>437.49999999999955</v>
      </c>
      <c r="N6" s="8">
        <f>G6*H6</f>
        <v>-750000</v>
      </c>
      <c r="O6" s="8">
        <f>F6*H6</f>
        <v>-52.49999999999994</v>
      </c>
    </row>
    <row r="7" spans="2:15" ht="13.5">
      <c r="B7" s="5">
        <v>3.45</v>
      </c>
      <c r="C7" s="6">
        <v>25000</v>
      </c>
      <c r="D7" s="6">
        <v>2200</v>
      </c>
      <c r="E7" s="5"/>
      <c r="F7" s="5">
        <f>B7-B$16</f>
        <v>-0.07499999999999973</v>
      </c>
      <c r="G7" s="5">
        <f>C7-C$16</f>
        <v>-1500</v>
      </c>
      <c r="H7" s="5">
        <f>D7-D$16</f>
        <v>-1200</v>
      </c>
      <c r="I7" s="8">
        <f>F7^2</f>
        <v>0.00562499999999996</v>
      </c>
      <c r="J7" s="8">
        <f>G7^2</f>
        <v>2250000</v>
      </c>
      <c r="K7" s="8">
        <f>H7^2</f>
        <v>1440000</v>
      </c>
      <c r="L7" s="8"/>
      <c r="M7" s="8">
        <f>F7*G7</f>
        <v>112.4999999999996</v>
      </c>
      <c r="N7" s="8">
        <f>G7*H7</f>
        <v>1800000</v>
      </c>
      <c r="O7" s="8">
        <f>F7*H7</f>
        <v>89.99999999999969</v>
      </c>
    </row>
    <row r="8" spans="2:15" ht="13.5">
      <c r="B8" s="5">
        <v>3.55</v>
      </c>
      <c r="C8" s="6">
        <v>28000</v>
      </c>
      <c r="D8" s="6">
        <v>3200</v>
      </c>
      <c r="E8" s="5"/>
      <c r="F8" s="5">
        <f>B8-B$16</f>
        <v>0.02499999999999991</v>
      </c>
      <c r="G8" s="5">
        <f>C8-C$16</f>
        <v>1500</v>
      </c>
      <c r="H8" s="5">
        <f>D8-D$16</f>
        <v>-200</v>
      </c>
      <c r="I8" s="8">
        <f>F8^2</f>
        <v>0.0006249999999999956</v>
      </c>
      <c r="J8" s="8">
        <f>G8^2</f>
        <v>2250000</v>
      </c>
      <c r="K8" s="8">
        <f>H8^2</f>
        <v>40000</v>
      </c>
      <c r="L8" s="8"/>
      <c r="M8" s="8">
        <f>F8*G8</f>
        <v>37.499999999999865</v>
      </c>
      <c r="N8" s="8">
        <f>G8*H8</f>
        <v>-300000</v>
      </c>
      <c r="O8" s="8">
        <f>F8*H8</f>
        <v>-4.999999999999982</v>
      </c>
    </row>
    <row r="9" spans="2:15" ht="13.5">
      <c r="B9" s="5">
        <v>3.7</v>
      </c>
      <c r="C9" s="6">
        <v>28000</v>
      </c>
      <c r="D9" s="6">
        <v>3700</v>
      </c>
      <c r="E9" s="5"/>
      <c r="F9" s="5">
        <f>B9-B$16</f>
        <v>0.17500000000000027</v>
      </c>
      <c r="G9" s="5">
        <f>C9-C$16</f>
        <v>1500</v>
      </c>
      <c r="H9" s="5">
        <f>D9-D$16</f>
        <v>300</v>
      </c>
      <c r="I9" s="8">
        <f>F9^2</f>
        <v>0.030625000000000093</v>
      </c>
      <c r="J9" s="8">
        <f>G9^2</f>
        <v>2250000</v>
      </c>
      <c r="K9" s="8">
        <f>H9^2</f>
        <v>90000</v>
      </c>
      <c r="L9" s="8"/>
      <c r="M9" s="8">
        <f>F9*G9</f>
        <v>262.5000000000004</v>
      </c>
      <c r="N9" s="8">
        <f>G9*H9</f>
        <v>450000</v>
      </c>
      <c r="O9" s="8">
        <f>F9*H9</f>
        <v>52.50000000000008</v>
      </c>
    </row>
    <row r="10" spans="2:15" ht="13.5">
      <c r="B10" s="5">
        <v>4</v>
      </c>
      <c r="C10" s="6">
        <v>30000</v>
      </c>
      <c r="D10" s="6">
        <v>4100</v>
      </c>
      <c r="E10" s="5"/>
      <c r="F10" s="5">
        <f>B10-B$16</f>
        <v>0.4750000000000001</v>
      </c>
      <c r="G10" s="5">
        <f>C10-C$16</f>
        <v>3500</v>
      </c>
      <c r="H10" s="5">
        <f>D10-D$16</f>
        <v>700</v>
      </c>
      <c r="I10" s="8">
        <f>F10^2</f>
        <v>0.22562500000000008</v>
      </c>
      <c r="J10" s="8">
        <f>G10^2</f>
        <v>12250000</v>
      </c>
      <c r="K10" s="8">
        <f>H10^2</f>
        <v>490000</v>
      </c>
      <c r="L10" s="8"/>
      <c r="M10" s="8">
        <f>F10*G10</f>
        <v>1662.5000000000002</v>
      </c>
      <c r="N10" s="8">
        <f>G10*H10</f>
        <v>2450000</v>
      </c>
      <c r="O10" s="8">
        <f>F10*H10</f>
        <v>332.50000000000006</v>
      </c>
    </row>
    <row r="11" spans="2:15" ht="13.5">
      <c r="B11" s="5">
        <v>3.8</v>
      </c>
      <c r="C11" s="6">
        <v>27000</v>
      </c>
      <c r="D11" s="6">
        <v>4000</v>
      </c>
      <c r="E11" s="5"/>
      <c r="F11" s="5">
        <f>B11-B$16</f>
        <v>0.2749999999999999</v>
      </c>
      <c r="G11" s="5">
        <f>C11-C$16</f>
        <v>500</v>
      </c>
      <c r="H11" s="5">
        <f>D11-D$16</f>
        <v>600</v>
      </c>
      <c r="I11" s="8">
        <f>F11^2</f>
        <v>0.07562499999999996</v>
      </c>
      <c r="J11" s="8">
        <f>G11^2</f>
        <v>250000</v>
      </c>
      <c r="K11" s="8">
        <f>H11^2</f>
        <v>360000</v>
      </c>
      <c r="L11" s="8"/>
      <c r="M11" s="8">
        <f>F11*G11</f>
        <v>137.49999999999994</v>
      </c>
      <c r="N11" s="8">
        <f>G11*H11</f>
        <v>300000</v>
      </c>
      <c r="O11" s="8">
        <f>F11*H11</f>
        <v>164.99999999999994</v>
      </c>
    </row>
    <row r="12" spans="2:15" ht="13.5">
      <c r="B12" s="5">
        <v>3.8</v>
      </c>
      <c r="C12" s="6">
        <v>29000</v>
      </c>
      <c r="D12" s="6">
        <v>3800</v>
      </c>
      <c r="E12" s="5"/>
      <c r="F12" s="5">
        <f>B12-B$16</f>
        <v>0.2749999999999999</v>
      </c>
      <c r="G12" s="5">
        <f>C12-C$16</f>
        <v>2500</v>
      </c>
      <c r="H12" s="5">
        <f>D12-D$16</f>
        <v>400</v>
      </c>
      <c r="I12" s="8">
        <f>F12^2</f>
        <v>0.07562499999999996</v>
      </c>
      <c r="J12" s="8">
        <f>G12^2</f>
        <v>6250000</v>
      </c>
      <c r="K12" s="8">
        <f>H12^2</f>
        <v>160000</v>
      </c>
      <c r="L12" s="8"/>
      <c r="M12" s="8">
        <f>F12*G12</f>
        <v>687.4999999999998</v>
      </c>
      <c r="N12" s="8">
        <f>G12*H12</f>
        <v>1000000</v>
      </c>
      <c r="O12" s="8">
        <f>F12*H12</f>
        <v>109.99999999999997</v>
      </c>
    </row>
    <row r="13" spans="1:15" s="22" customFormat="1" ht="14.25">
      <c r="A13" s="9" t="s">
        <v>6</v>
      </c>
      <c r="B13" s="10">
        <f>MIN(B3:B12)</f>
        <v>3.05</v>
      </c>
      <c r="C13" s="10">
        <f>MIN(C3:C12)</f>
        <v>22000</v>
      </c>
      <c r="D13" s="10">
        <f>MIN(D3:D12)</f>
        <v>2200</v>
      </c>
      <c r="E13" s="10"/>
      <c r="F13" s="10"/>
      <c r="G13" s="10"/>
      <c r="H13" s="11" t="s">
        <v>11</v>
      </c>
      <c r="I13" s="12">
        <f>SUM(I3:I12)</f>
        <v>0.8062499999999998</v>
      </c>
      <c r="J13" s="12">
        <f>SUM(J3:J12)</f>
        <v>54500000</v>
      </c>
      <c r="K13" s="12">
        <f>SUM(K3:K12)</f>
        <v>3200000</v>
      </c>
      <c r="L13" s="12"/>
      <c r="M13" s="12">
        <f>SUM(M3:M12)</f>
        <v>5875</v>
      </c>
      <c r="N13" s="12">
        <f>SUM(N3:N12)</f>
        <v>4800000</v>
      </c>
      <c r="O13" s="12">
        <f>SUM(O3:O12)</f>
        <v>879.9999999999995</v>
      </c>
    </row>
    <row r="14" spans="1:15" ht="14.25">
      <c r="A14" s="13" t="s">
        <v>7</v>
      </c>
      <c r="B14" s="5">
        <f>MAX(B3:B12)</f>
        <v>4</v>
      </c>
      <c r="C14" s="5">
        <f>MAX(C3:C12)</f>
        <v>30000</v>
      </c>
      <c r="D14" s="5">
        <f>MAX(D3:D12)</f>
        <v>4100</v>
      </c>
      <c r="E14" s="5"/>
      <c r="F14" s="5"/>
      <c r="G14" s="5"/>
      <c r="H14" s="14" t="s">
        <v>12</v>
      </c>
      <c r="I14" s="15">
        <f>SQRT(I13/9)</f>
        <v>0.29930474993446615</v>
      </c>
      <c r="J14" s="15">
        <f>SQRT(J13/9)</f>
        <v>2460.8038433722336</v>
      </c>
      <c r="K14" s="15">
        <f>SQRT(K13/9)</f>
        <v>596.2847939999439</v>
      </c>
      <c r="L14" s="16" t="s">
        <v>13</v>
      </c>
      <c r="M14" s="17">
        <f>M13/(I14*J14*9)</f>
        <v>0.8862877690287198</v>
      </c>
      <c r="N14" s="17">
        <f>N13/(J14*K14*9)</f>
        <v>0.36346951968922964</v>
      </c>
      <c r="O14" s="17">
        <f>O13/(K14*I14*9)</f>
        <v>0.5478640696009273</v>
      </c>
    </row>
    <row r="15" spans="1:15" ht="14.25">
      <c r="A15" s="13" t="s">
        <v>8</v>
      </c>
      <c r="B15" s="5">
        <f>B14-B13</f>
        <v>0.9500000000000002</v>
      </c>
      <c r="C15" s="5">
        <f>C14-C13</f>
        <v>8000</v>
      </c>
      <c r="D15" s="5">
        <f>D14-D13</f>
        <v>1900</v>
      </c>
      <c r="E15" s="5"/>
      <c r="F15" s="5"/>
      <c r="G15" s="5"/>
      <c r="H15" s="5"/>
      <c r="I15" s="8"/>
      <c r="J15" s="8"/>
      <c r="K15" s="8"/>
      <c r="L15" s="13"/>
      <c r="M15" s="5">
        <f>M14^2</f>
        <v>0.7855060095299052</v>
      </c>
      <c r="N15" s="5">
        <f>N14^2</f>
        <v>0.1321100917431193</v>
      </c>
      <c r="O15" s="5">
        <f>O14^2</f>
        <v>0.3001550387596897</v>
      </c>
    </row>
    <row r="16" spans="1:15" ht="14.25">
      <c r="A16" s="23" t="s">
        <v>9</v>
      </c>
      <c r="B16" s="19">
        <f>AVERAGE(B3:B12)</f>
        <v>3.525</v>
      </c>
      <c r="C16" s="19">
        <f>AVERAGE(C3:C12)</f>
        <v>26500</v>
      </c>
      <c r="D16" s="19">
        <f>AVERAGE(D3:D12)</f>
        <v>3400</v>
      </c>
      <c r="E16" s="5"/>
      <c r="F16" s="5"/>
      <c r="G16" s="5"/>
      <c r="H16" s="5"/>
      <c r="I16" s="8"/>
      <c r="J16" s="20" t="s">
        <v>14</v>
      </c>
      <c r="K16" s="20"/>
      <c r="L16" s="20"/>
      <c r="M16" s="21">
        <f>(M15-N15*O15)/SQRT((1-N15)*(1-O15))</f>
        <v>0.9570171276542485</v>
      </c>
      <c r="N16" s="21">
        <f>(N15-M15*O15)/SQRT((1-M15)*(1-N15))</f>
        <v>-0.24026248421644356</v>
      </c>
      <c r="O16" s="21">
        <f>(O15-N15*M15)/SQRT((1-M15)*(1-N15))</f>
        <v>0.4551570577830704</v>
      </c>
    </row>
    <row r="17" spans="1:13" ht="14.25">
      <c r="A17" s="13" t="s">
        <v>10</v>
      </c>
      <c r="B17" s="5">
        <f>MEDIAN(B3:B12)</f>
        <v>3.5</v>
      </c>
      <c r="C17" s="5">
        <f>MEDIAN(C3:C12)</f>
        <v>27000</v>
      </c>
      <c r="D17" s="5">
        <f>MEDIAN(D3:D12)</f>
        <v>3600</v>
      </c>
      <c r="E17" s="5"/>
      <c r="F17" s="5"/>
      <c r="G17" s="5"/>
      <c r="H17" s="5"/>
      <c r="I17" s="8"/>
      <c r="J17" s="8"/>
      <c r="K17" s="8"/>
      <c r="L17" s="8"/>
      <c r="M17" s="8"/>
    </row>
  </sheetData>
  <sheetProtection selectLockedCells="1" selectUnlockedCells="1"/>
  <mergeCells count="4">
    <mergeCell ref="F1:H1"/>
    <mergeCell ref="I1:K1"/>
    <mergeCell ref="M1:O1"/>
    <mergeCell ref="J16:L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  <drawing r:id="rId6"/>
  <legacyDrawing r:id="rId5"/>
  <oleObjects>
    <oleObject progId="Microsoft Equation 3.0" shapeId="13707496" r:id="rId1"/>
    <oleObject progId="Microsoft Equation 3.0" shapeId="13987260" r:id="rId2"/>
    <oleObject progId="Microsoft Equation 3.0" shapeId="14022564" r:id="rId3"/>
    <oleObject progId="Microsoft Equation 3.0" shapeId="1403433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 Daróczi</dc:creator>
  <cp:keywords/>
  <dc:description/>
  <cp:lastModifiedBy>Gergely Daróczi</cp:lastModifiedBy>
  <dcterms:created xsi:type="dcterms:W3CDTF">2011-04-17T20:14:53Z</dcterms:created>
  <dcterms:modified xsi:type="dcterms:W3CDTF">2011-04-19T06:55:17Z</dcterms:modified>
  <cp:category/>
  <cp:version/>
  <cp:contentType/>
  <cp:contentStatus/>
  <cp:revision>27</cp:revision>
</cp:coreProperties>
</file>